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90" windowWidth="11355" windowHeight="8145" tabRatio="874" activeTab="0"/>
  </bookViews>
  <sheets>
    <sheet name="آذر93" sheetId="1" r:id="rId1"/>
  </sheets>
  <definedNames>
    <definedName name="_xlnm.Print_Area" localSheetId="0">'آذر93'!$B$1:$U$14</definedName>
  </definedNames>
  <calcPr fullCalcOnLoad="1"/>
</workbook>
</file>

<file path=xl/sharedStrings.xml><?xml version="1.0" encoding="utf-8"?>
<sst xmlns="http://schemas.openxmlformats.org/spreadsheetml/2006/main" count="61" uniqueCount="58">
  <si>
    <t>ردیف</t>
  </si>
  <si>
    <t>نام</t>
  </si>
  <si>
    <t>نام خانوادگی</t>
  </si>
  <si>
    <t>حقوق پایه</t>
  </si>
  <si>
    <t>جمع</t>
  </si>
  <si>
    <t>محل امضا</t>
  </si>
  <si>
    <t xml:space="preserve">حقوق ماهیانه </t>
  </si>
  <si>
    <t xml:space="preserve">حق مسکن </t>
  </si>
  <si>
    <t xml:space="preserve">حق اولاد </t>
  </si>
  <si>
    <t xml:space="preserve">حق بیمه </t>
  </si>
  <si>
    <t xml:space="preserve">مالیات </t>
  </si>
  <si>
    <t xml:space="preserve">اضافه کاری </t>
  </si>
  <si>
    <t xml:space="preserve">ساعت </t>
  </si>
  <si>
    <t xml:space="preserve">روزانه </t>
  </si>
  <si>
    <t>کارکرد</t>
  </si>
  <si>
    <t>روز</t>
  </si>
  <si>
    <t xml:space="preserve">کل حقوق ومزایا </t>
  </si>
  <si>
    <t xml:space="preserve">ماه </t>
  </si>
  <si>
    <t xml:space="preserve">سال </t>
  </si>
  <si>
    <t xml:space="preserve">کسور </t>
  </si>
  <si>
    <t xml:space="preserve">خالص قابل </t>
  </si>
  <si>
    <t>تهیه کننده :</t>
  </si>
  <si>
    <t>رند حقوق</t>
  </si>
  <si>
    <t>تعداد</t>
  </si>
  <si>
    <t>فرزند</t>
  </si>
  <si>
    <t>پرداخت</t>
  </si>
  <si>
    <t xml:space="preserve">سجایا </t>
  </si>
  <si>
    <t xml:space="preserve">سلامت </t>
  </si>
  <si>
    <t xml:space="preserve">ایران </t>
  </si>
  <si>
    <t xml:space="preserve">رستگار </t>
  </si>
  <si>
    <t xml:space="preserve">سمت </t>
  </si>
  <si>
    <t xml:space="preserve">مدیرعامل </t>
  </si>
  <si>
    <t xml:space="preserve">مدیر فروش </t>
  </si>
  <si>
    <t xml:space="preserve">منشی </t>
  </si>
  <si>
    <t xml:space="preserve">جمع حقوق ومزایا مشمول بیمه </t>
  </si>
  <si>
    <t xml:space="preserve">                                20%سهم کارفرما</t>
  </si>
  <si>
    <t xml:space="preserve">                                3%بیمه بیکاری</t>
  </si>
  <si>
    <t xml:space="preserve">                     کل حق بیمه تامین اجتماعی</t>
  </si>
  <si>
    <t xml:space="preserve">درآمد </t>
  </si>
  <si>
    <t xml:space="preserve">مشخصات فردی </t>
  </si>
  <si>
    <t>خالص پرداختنی</t>
  </si>
  <si>
    <t xml:space="preserve">کسور وام ومساعده </t>
  </si>
  <si>
    <t>مدیرعامل :</t>
  </si>
  <si>
    <t xml:space="preserve">صورت حقوق مزایای کارکنان </t>
  </si>
  <si>
    <t>حسابدار</t>
  </si>
  <si>
    <t>نوروزی</t>
  </si>
  <si>
    <t>شرکت تهران کالای مرکزی (با مسئولیت محدود )</t>
  </si>
  <si>
    <t>خرسند</t>
  </si>
  <si>
    <t xml:space="preserve">بزرگمهر </t>
  </si>
  <si>
    <t>جلال</t>
  </si>
  <si>
    <t>آذر</t>
  </si>
  <si>
    <t>جدیدترین مقالات و مطالب کاربردی در زمینه اشتغال فارغ التحصیلان حسابداری ورشته های مرتبط وشاغلین حسابداری</t>
  </si>
  <si>
    <t>www.sarmayegan.com</t>
  </si>
  <si>
    <t>برای تکمیل تجربیات ومهارتهای حسابداری خود پیشنهاد می کنیم ازکارگاه های ارتقاء مهارت های حسابداری به صورت حضوری در تهران وغیرحضوری استفاده کنید.</t>
  </si>
  <si>
    <t>تلفن های تماس : میدان ولیعصر 02188899659و02188892360</t>
  </si>
  <si>
    <t>تمام حقوق مادی و معنوی این اثر متعلق به موسسه سرمایگان است.</t>
  </si>
  <si>
    <t xml:space="preserve"> پروژه های کارآموزی حسابداری رایگان در سایر فعالیت های تجاری بزودی در سایت قرارخواهد گرفت.</t>
  </si>
  <si>
    <t>تهیه شده در  : موسسه سرمایگان( مشاورین مالی )</t>
  </si>
</sst>
</file>

<file path=xl/styles.xml><?xml version="1.0" encoding="utf-8"?>
<styleSheet xmlns="http://schemas.openxmlformats.org/spreadsheetml/2006/main">
  <numFmts count="2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00_-;_-* #,##0.000\-;_-* &quot;-&quot;??_-;_-@_-"/>
    <numFmt numFmtId="176" formatCode="_-* #,##0.0000_-;_-* #,##0.0000\-;_-* &quot;-&quot;??_-;_-@_-"/>
    <numFmt numFmtId="177" formatCode="_-* #,##0.0_-;_-* #,##0.0\-;_-* &quot;-&quot;??_-;_-@_-"/>
    <numFmt numFmtId="178" formatCode="_-* #,##0_-;_-* #,##0\-;_-* &quot;-&quot;??_-;_-@_-"/>
    <numFmt numFmtId="179" formatCode="#,##0.0"/>
    <numFmt numFmtId="180" formatCode="#,##0;[Red]#,##0"/>
    <numFmt numFmtId="181" formatCode="_-* #,##0.0_-;_-* #,##0.0\-;_-* &quot;-&quot;?_-;_-@_-"/>
    <numFmt numFmtId="182" formatCode="#,##0_ ;\-#,##0\ "/>
    <numFmt numFmtId="183" formatCode="[$-429]hh:mm:ss\ AM/PM"/>
    <numFmt numFmtId="184" formatCode="0_ ;\-0\ "/>
  </numFmts>
  <fonts count="63">
    <font>
      <sz val="10"/>
      <name val="Arial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18"/>
      <name val="B Nazanin"/>
      <family val="0"/>
    </font>
    <font>
      <b/>
      <sz val="16"/>
      <name val="B Nazanin"/>
      <family val="0"/>
    </font>
    <font>
      <b/>
      <sz val="9"/>
      <name val="B Nazanin"/>
      <family val="0"/>
    </font>
    <font>
      <b/>
      <sz val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B Nazanin"/>
      <family val="0"/>
    </font>
    <font>
      <b/>
      <sz val="16"/>
      <color indexed="9"/>
      <name val="B Nazanin"/>
      <family val="0"/>
    </font>
    <font>
      <b/>
      <sz val="18"/>
      <color indexed="18"/>
      <name val="B Nazanin"/>
      <family val="0"/>
    </font>
    <font>
      <sz val="10"/>
      <color indexed="18"/>
      <name val="Arial"/>
      <family val="2"/>
    </font>
    <font>
      <b/>
      <sz val="12"/>
      <color indexed="18"/>
      <name val="B Nazanin"/>
      <family val="0"/>
    </font>
    <font>
      <u val="single"/>
      <sz val="10"/>
      <color indexed="12"/>
      <name val="Arial"/>
      <family val="2"/>
    </font>
    <font>
      <b/>
      <sz val="11"/>
      <color indexed="18"/>
      <name val="B Nazanin"/>
      <family val="0"/>
    </font>
    <font>
      <b/>
      <sz val="14"/>
      <color indexed="18"/>
      <name val="B Nazanin"/>
      <family val="0"/>
    </font>
    <font>
      <b/>
      <sz val="16"/>
      <color indexed="18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B Nazanin"/>
      <family val="0"/>
    </font>
    <font>
      <b/>
      <sz val="18"/>
      <color rgb="FF000099"/>
      <name val="B Nazanin"/>
      <family val="0"/>
    </font>
    <font>
      <sz val="10"/>
      <color rgb="FF000099"/>
      <name val="Arial"/>
      <family val="2"/>
    </font>
    <font>
      <b/>
      <sz val="12"/>
      <color rgb="FF000099"/>
      <name val="B Nazanin"/>
      <family val="0"/>
    </font>
    <font>
      <b/>
      <sz val="11"/>
      <color rgb="FF000099"/>
      <name val="B Nazanin"/>
      <family val="0"/>
    </font>
    <font>
      <b/>
      <sz val="14"/>
      <color rgb="FF000099"/>
      <name val="B Nazanin"/>
      <family val="0"/>
    </font>
    <font>
      <b/>
      <sz val="16"/>
      <color rgb="FF000099"/>
      <name val="B Titr"/>
      <family val="0"/>
    </font>
    <font>
      <b/>
      <sz val="10"/>
      <name val="Calibri"/>
      <family val="2"/>
    </font>
    <font>
      <b/>
      <sz val="10"/>
      <color theme="1"/>
      <name val="B Nazanin"/>
      <family val="0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826C3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1" fillId="0" borderId="0" xfId="0" applyNumberFormat="1" applyFont="1" applyAlignment="1">
      <alignment horizontal="center" readingOrder="2"/>
    </xf>
    <xf numFmtId="0" fontId="1" fillId="0" borderId="0" xfId="0" applyFont="1" applyAlignment="1">
      <alignment horizontal="center" readingOrder="2"/>
    </xf>
    <xf numFmtId="3" fontId="1" fillId="0" borderId="0" xfId="0" applyNumberFormat="1" applyFont="1" applyAlignment="1">
      <alignment horizontal="center" shrinkToFit="1" readingOrder="2"/>
    </xf>
    <xf numFmtId="0" fontId="1" fillId="0" borderId="0" xfId="0" applyFont="1" applyAlignment="1">
      <alignment horizontal="center" vertical="center" readingOrder="2"/>
    </xf>
    <xf numFmtId="180" fontId="1" fillId="0" borderId="0" xfId="0" applyNumberFormat="1" applyFont="1" applyAlignment="1">
      <alignment horizontal="center" readingOrder="2"/>
    </xf>
    <xf numFmtId="180" fontId="1" fillId="0" borderId="0" xfId="0" applyNumberFormat="1" applyFont="1" applyAlignment="1">
      <alignment horizontal="center" shrinkToFit="1" readingOrder="2"/>
    </xf>
    <xf numFmtId="3" fontId="1" fillId="0" borderId="0" xfId="42" applyNumberFormat="1" applyFont="1" applyAlignment="1">
      <alignment horizontal="center" shrinkToFit="1" readingOrder="2"/>
    </xf>
    <xf numFmtId="0" fontId="1" fillId="0" borderId="0" xfId="0" applyFont="1" applyBorder="1" applyAlignment="1">
      <alignment horizontal="center" readingOrder="2"/>
    </xf>
    <xf numFmtId="0" fontId="3" fillId="0" borderId="0" xfId="0" applyFont="1" applyAlignment="1">
      <alignment horizontal="left" vertical="center" readingOrder="2"/>
    </xf>
    <xf numFmtId="0" fontId="4" fillId="0" borderId="0" xfId="0" applyFont="1" applyAlignment="1">
      <alignment horizontal="center" vertical="center" readingOrder="2"/>
    </xf>
    <xf numFmtId="0" fontId="1" fillId="0" borderId="0" xfId="42" applyNumberFormat="1" applyFont="1" applyAlignment="1">
      <alignment horizontal="center" vertical="center" readingOrder="2"/>
    </xf>
    <xf numFmtId="0" fontId="1" fillId="6" borderId="0" xfId="0" applyFont="1" applyFill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3" fontId="2" fillId="0" borderId="0" xfId="0" applyNumberFormat="1" applyFont="1" applyAlignment="1">
      <alignment horizontal="center" vertical="center" shrinkToFit="1" readingOrder="2"/>
    </xf>
    <xf numFmtId="3" fontId="2" fillId="0" borderId="0" xfId="0" applyNumberFormat="1" applyFont="1" applyAlignment="1">
      <alignment horizontal="center" vertical="center" readingOrder="2"/>
    </xf>
    <xf numFmtId="3" fontId="2" fillId="0" borderId="10" xfId="0" applyNumberFormat="1" applyFont="1" applyBorder="1" applyAlignment="1">
      <alignment horizontal="center" vertical="center" readingOrder="2"/>
    </xf>
    <xf numFmtId="180" fontId="2" fillId="0" borderId="0" xfId="0" applyNumberFormat="1" applyFont="1" applyAlignment="1">
      <alignment horizontal="center" vertical="center" readingOrder="2"/>
    </xf>
    <xf numFmtId="3" fontId="2" fillId="0" borderId="0" xfId="0" applyNumberFormat="1" applyFont="1" applyBorder="1" applyAlignment="1">
      <alignment horizontal="center" vertical="center" readingOrder="2"/>
    </xf>
    <xf numFmtId="180" fontId="2" fillId="0" borderId="0" xfId="0" applyNumberFormat="1" applyFont="1" applyAlignment="1">
      <alignment horizontal="center" vertical="center" shrinkToFit="1" readingOrder="2"/>
    </xf>
    <xf numFmtId="3" fontId="2" fillId="0" borderId="0" xfId="42" applyNumberFormat="1" applyFont="1" applyAlignment="1">
      <alignment horizontal="center" vertical="center" shrinkToFit="1" readingOrder="2"/>
    </xf>
    <xf numFmtId="0" fontId="2" fillId="0" borderId="0" xfId="0" applyFont="1" applyAlignment="1">
      <alignment horizontal="right" vertical="center" readingOrder="2"/>
    </xf>
    <xf numFmtId="180" fontId="2" fillId="0" borderId="0" xfId="0" applyNumberFormat="1" applyFont="1" applyAlignment="1">
      <alignment horizontal="right" vertical="center" readingOrder="2"/>
    </xf>
    <xf numFmtId="3" fontId="2" fillId="0" borderId="0" xfId="0" applyNumberFormat="1" applyFont="1" applyAlignment="1">
      <alignment horizontal="left" vertical="center" readingOrder="2"/>
    </xf>
    <xf numFmtId="3" fontId="53" fillId="14" borderId="11" xfId="23" applyNumberFormat="1" applyFont="1" applyFill="1" applyBorder="1" applyAlignment="1">
      <alignment horizontal="center" vertical="center" shrinkToFit="1" readingOrder="2"/>
    </xf>
    <xf numFmtId="3" fontId="53" fillId="14" borderId="12" xfId="23" applyNumberFormat="1" applyFont="1" applyFill="1" applyBorder="1" applyAlignment="1">
      <alignment horizontal="center" vertical="center" shrinkToFit="1" readingOrder="2"/>
    </xf>
    <xf numFmtId="0" fontId="2" fillId="0" borderId="0" xfId="0" applyFont="1" applyAlignment="1">
      <alignment horizontal="left" vertical="center" readingOrder="2"/>
    </xf>
    <xf numFmtId="3" fontId="2" fillId="0" borderId="0" xfId="0" applyNumberFormat="1" applyFont="1" applyAlignment="1">
      <alignment horizontal="left" vertical="center" readingOrder="2"/>
    </xf>
    <xf numFmtId="3" fontId="1" fillId="0" borderId="0" xfId="0" applyNumberFormat="1" applyFont="1" applyAlignment="1">
      <alignment horizontal="center" vertical="center" readingOrder="2"/>
    </xf>
    <xf numFmtId="3" fontId="53" fillId="14" borderId="13" xfId="35" applyNumberFormat="1" applyFont="1" applyFill="1" applyBorder="1" applyAlignment="1">
      <alignment horizontal="center" vertical="center" readingOrder="2"/>
    </xf>
    <xf numFmtId="0" fontId="53" fillId="14" borderId="13" xfId="25" applyFont="1" applyFill="1" applyBorder="1" applyAlignment="1">
      <alignment horizontal="center" vertical="center" readingOrder="2"/>
    </xf>
    <xf numFmtId="3" fontId="53" fillId="14" borderId="11" xfId="28" applyNumberFormat="1" applyFont="1" applyFill="1" applyBorder="1" applyAlignment="1">
      <alignment horizontal="center" vertical="center" shrinkToFit="1" readingOrder="2"/>
    </xf>
    <xf numFmtId="3" fontId="53" fillId="14" borderId="14" xfId="28" applyNumberFormat="1" applyFont="1" applyFill="1" applyBorder="1" applyAlignment="1">
      <alignment horizontal="center" vertical="center" shrinkToFit="1" readingOrder="2"/>
    </xf>
    <xf numFmtId="3" fontId="53" fillId="14" borderId="12" xfId="28" applyNumberFormat="1" applyFont="1" applyFill="1" applyBorder="1" applyAlignment="1">
      <alignment horizontal="center" vertical="center" shrinkToFit="1" readingOrder="2"/>
    </xf>
    <xf numFmtId="3" fontId="2" fillId="0" borderId="15" xfId="0" applyNumberFormat="1" applyFont="1" applyBorder="1" applyAlignment="1">
      <alignment horizontal="left" vertical="center" readingOrder="2"/>
    </xf>
    <xf numFmtId="3" fontId="2" fillId="0" borderId="10" xfId="0" applyNumberFormat="1" applyFont="1" applyBorder="1" applyAlignment="1">
      <alignment horizontal="left" vertical="center" readingOrder="2"/>
    </xf>
    <xf numFmtId="3" fontId="2" fillId="0" borderId="16" xfId="0" applyNumberFormat="1" applyFont="1" applyBorder="1" applyAlignment="1">
      <alignment horizontal="left" vertical="center" readingOrder="2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top"/>
    </xf>
    <xf numFmtId="0" fontId="56" fillId="0" borderId="0" xfId="0" applyFont="1" applyAlignment="1">
      <alignment horizontal="center" vertical="center"/>
    </xf>
    <xf numFmtId="0" fontId="45" fillId="0" borderId="0" xfId="52" applyAlignment="1">
      <alignment horizontal="center" vertical="center"/>
    </xf>
    <xf numFmtId="0" fontId="57" fillId="33" borderId="0" xfId="0" applyFont="1" applyFill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 readingOrder="2"/>
    </xf>
    <xf numFmtId="3" fontId="5" fillId="0" borderId="0" xfId="39" applyNumberFormat="1" applyFont="1" applyFill="1" applyBorder="1" applyAlignment="1">
      <alignment horizontal="center" vertical="center" readingOrder="2"/>
    </xf>
    <xf numFmtId="0" fontId="2" fillId="10" borderId="17" xfId="19" applyFont="1" applyFill="1" applyBorder="1" applyAlignment="1">
      <alignment horizontal="center" vertical="center" textRotation="90" readingOrder="2"/>
    </xf>
    <xf numFmtId="0" fontId="2" fillId="10" borderId="18" xfId="19" applyFont="1" applyFill="1" applyBorder="1" applyAlignment="1">
      <alignment horizontal="center" vertical="center" readingOrder="2"/>
    </xf>
    <xf numFmtId="3" fontId="2" fillId="10" borderId="18" xfId="19" applyNumberFormat="1" applyFont="1" applyFill="1" applyBorder="1" applyAlignment="1">
      <alignment horizontal="center" vertical="center" shrinkToFit="1" readingOrder="2"/>
    </xf>
    <xf numFmtId="3" fontId="2" fillId="10" borderId="18" xfId="19" applyNumberFormat="1" applyFont="1" applyFill="1" applyBorder="1" applyAlignment="1">
      <alignment horizontal="center" vertical="center" readingOrder="2"/>
    </xf>
    <xf numFmtId="3" fontId="2" fillId="10" borderId="19" xfId="19" applyNumberFormat="1" applyFont="1" applyFill="1" applyBorder="1" applyAlignment="1">
      <alignment horizontal="center" vertical="center" readingOrder="2"/>
    </xf>
    <xf numFmtId="3" fontId="2" fillId="10" borderId="20" xfId="19" applyNumberFormat="1" applyFont="1" applyFill="1" applyBorder="1" applyAlignment="1">
      <alignment horizontal="center" vertical="center" shrinkToFit="1" readingOrder="2"/>
    </xf>
    <xf numFmtId="0" fontId="2" fillId="10" borderId="21" xfId="19" applyFont="1" applyFill="1" applyBorder="1" applyAlignment="1">
      <alignment horizontal="center" vertical="center" textRotation="90" readingOrder="2"/>
    </xf>
    <xf numFmtId="0" fontId="2" fillId="10" borderId="22" xfId="19" applyFont="1" applyFill="1" applyBorder="1" applyAlignment="1">
      <alignment horizontal="center" vertical="center" readingOrder="2"/>
    </xf>
    <xf numFmtId="3" fontId="2" fillId="10" borderId="22" xfId="19" applyNumberFormat="1" applyFont="1" applyFill="1" applyBorder="1" applyAlignment="1">
      <alignment horizontal="center" vertical="center" shrinkToFit="1" readingOrder="2"/>
    </xf>
    <xf numFmtId="3" fontId="2" fillId="10" borderId="22" xfId="19" applyNumberFormat="1" applyFont="1" applyFill="1" applyBorder="1" applyAlignment="1">
      <alignment horizontal="center" vertical="center" readingOrder="2"/>
    </xf>
    <xf numFmtId="3" fontId="2" fillId="10" borderId="23" xfId="19" applyNumberFormat="1" applyFont="1" applyFill="1" applyBorder="1" applyAlignment="1">
      <alignment horizontal="center" vertical="center" readingOrder="2"/>
    </xf>
    <xf numFmtId="3" fontId="2" fillId="10" borderId="24" xfId="19" applyNumberFormat="1" applyFont="1" applyFill="1" applyBorder="1" applyAlignment="1">
      <alignment horizontal="center" vertical="center" shrinkToFit="1" readingOrder="2"/>
    </xf>
    <xf numFmtId="0" fontId="2" fillId="10" borderId="25" xfId="19" applyFont="1" applyFill="1" applyBorder="1" applyAlignment="1">
      <alignment horizontal="center" vertical="center" readingOrder="2"/>
    </xf>
    <xf numFmtId="0" fontId="2" fillId="10" borderId="26" xfId="19" applyFont="1" applyFill="1" applyBorder="1" applyAlignment="1">
      <alignment horizontal="center" vertical="center" readingOrder="2"/>
    </xf>
    <xf numFmtId="3" fontId="60" fillId="10" borderId="26" xfId="19" applyNumberFormat="1" applyFont="1" applyFill="1" applyBorder="1" applyAlignment="1">
      <alignment horizontal="center" vertical="center" shrinkToFit="1" readingOrder="2"/>
    </xf>
    <xf numFmtId="3" fontId="60" fillId="10" borderId="26" xfId="19" applyNumberFormat="1" applyFont="1" applyFill="1" applyBorder="1" applyAlignment="1">
      <alignment horizontal="center" vertical="center" readingOrder="2"/>
    </xf>
    <xf numFmtId="3" fontId="60" fillId="10" borderId="27" xfId="19" applyNumberFormat="1" applyFont="1" applyFill="1" applyBorder="1" applyAlignment="1">
      <alignment horizontal="center" vertical="center" readingOrder="2"/>
    </xf>
    <xf numFmtId="3" fontId="60" fillId="10" borderId="28" xfId="19" applyNumberFormat="1" applyFont="1" applyFill="1" applyBorder="1" applyAlignment="1">
      <alignment horizontal="center" vertical="center" readingOrder="2"/>
    </xf>
    <xf numFmtId="0" fontId="2" fillId="10" borderId="29" xfId="19" applyFont="1" applyFill="1" applyBorder="1" applyAlignment="1">
      <alignment horizontal="center" vertical="center" readingOrder="2"/>
    </xf>
    <xf numFmtId="0" fontId="2" fillId="10" borderId="30" xfId="19" applyFont="1" applyFill="1" applyBorder="1" applyAlignment="1">
      <alignment horizontal="center" vertical="center" readingOrder="2"/>
    </xf>
    <xf numFmtId="3" fontId="60" fillId="10" borderId="30" xfId="19" applyNumberFormat="1" applyFont="1" applyFill="1" applyBorder="1" applyAlignment="1">
      <alignment horizontal="center" vertical="center" shrinkToFit="1" readingOrder="2"/>
    </xf>
    <xf numFmtId="3" fontId="60" fillId="10" borderId="30" xfId="19" applyNumberFormat="1" applyFont="1" applyFill="1" applyBorder="1" applyAlignment="1">
      <alignment horizontal="center" vertical="center" readingOrder="2"/>
    </xf>
    <xf numFmtId="3" fontId="60" fillId="10" borderId="31" xfId="19" applyNumberFormat="1" applyFont="1" applyFill="1" applyBorder="1" applyAlignment="1">
      <alignment horizontal="center" vertical="center" readingOrder="2"/>
    </xf>
    <xf numFmtId="3" fontId="60" fillId="10" borderId="32" xfId="19" applyNumberFormat="1" applyFont="1" applyFill="1" applyBorder="1" applyAlignment="1">
      <alignment horizontal="center" vertical="center" readingOrder="2"/>
    </xf>
    <xf numFmtId="0" fontId="2" fillId="10" borderId="33" xfId="19" applyFont="1" applyFill="1" applyBorder="1" applyAlignment="1">
      <alignment horizontal="center" vertical="center" readingOrder="2"/>
    </xf>
    <xf numFmtId="0" fontId="2" fillId="10" borderId="34" xfId="19" applyFont="1" applyFill="1" applyBorder="1" applyAlignment="1">
      <alignment horizontal="center" vertical="center" readingOrder="2"/>
    </xf>
    <xf numFmtId="3" fontId="60" fillId="10" borderId="34" xfId="19" applyNumberFormat="1" applyFont="1" applyFill="1" applyBorder="1" applyAlignment="1">
      <alignment horizontal="center" vertical="center" shrinkToFit="1" readingOrder="2"/>
    </xf>
    <xf numFmtId="3" fontId="60" fillId="10" borderId="34" xfId="19" applyNumberFormat="1" applyFont="1" applyFill="1" applyBorder="1" applyAlignment="1">
      <alignment horizontal="center" vertical="center" readingOrder="2"/>
    </xf>
    <xf numFmtId="3" fontId="60" fillId="10" borderId="35" xfId="19" applyNumberFormat="1" applyFont="1" applyFill="1" applyBorder="1" applyAlignment="1">
      <alignment horizontal="center" vertical="center" readingOrder="2"/>
    </xf>
    <xf numFmtId="3" fontId="60" fillId="10" borderId="36" xfId="19" applyNumberFormat="1" applyFont="1" applyFill="1" applyBorder="1" applyAlignment="1">
      <alignment horizontal="center" vertical="center" readingOrder="2"/>
    </xf>
    <xf numFmtId="0" fontId="2" fillId="10" borderId="37" xfId="19" applyFont="1" applyFill="1" applyBorder="1" applyAlignment="1">
      <alignment horizontal="center" vertical="center" readingOrder="2"/>
    </xf>
    <xf numFmtId="0" fontId="2" fillId="10" borderId="38" xfId="19" applyFont="1" applyFill="1" applyBorder="1" applyAlignment="1">
      <alignment horizontal="center" vertical="center" readingOrder="2"/>
    </xf>
    <xf numFmtId="0" fontId="2" fillId="10" borderId="39" xfId="19" applyFont="1" applyFill="1" applyBorder="1" applyAlignment="1">
      <alignment horizontal="center" vertical="center" readingOrder="2"/>
    </xf>
    <xf numFmtId="3" fontId="60" fillId="10" borderId="22" xfId="19" applyNumberFormat="1" applyFont="1" applyFill="1" applyBorder="1" applyAlignment="1">
      <alignment horizontal="center" vertical="center" shrinkToFit="1" readingOrder="2"/>
    </xf>
    <xf numFmtId="3" fontId="60" fillId="10" borderId="22" xfId="19" applyNumberFormat="1" applyFont="1" applyFill="1" applyBorder="1" applyAlignment="1">
      <alignment horizontal="center" vertical="center" readingOrder="2"/>
    </xf>
    <xf numFmtId="3" fontId="60" fillId="10" borderId="23" xfId="19" applyNumberFormat="1" applyFont="1" applyFill="1" applyBorder="1" applyAlignment="1">
      <alignment horizontal="center" vertical="center" readingOrder="2"/>
    </xf>
    <xf numFmtId="3" fontId="60" fillId="10" borderId="24" xfId="19" applyNumberFormat="1" applyFont="1" applyFill="1" applyBorder="1" applyAlignment="1">
      <alignment horizontal="center" vertical="center" readingOrder="2"/>
    </xf>
    <xf numFmtId="3" fontId="6" fillId="8" borderId="40" xfId="47" applyNumberFormat="1" applyFont="1" applyFill="1" applyBorder="1" applyAlignment="1">
      <alignment horizontal="center" vertical="center" readingOrder="2"/>
    </xf>
    <xf numFmtId="180" fontId="6" fillId="8" borderId="18" xfId="47" applyNumberFormat="1" applyFont="1" applyFill="1" applyBorder="1" applyAlignment="1">
      <alignment horizontal="center" vertical="center" readingOrder="2"/>
    </xf>
    <xf numFmtId="3" fontId="6" fillId="8" borderId="18" xfId="47" applyNumberFormat="1" applyFont="1" applyFill="1" applyBorder="1" applyAlignment="1">
      <alignment horizontal="center" vertical="center" readingOrder="2"/>
    </xf>
    <xf numFmtId="3" fontId="6" fillId="8" borderId="18" xfId="47" applyNumberFormat="1" applyFont="1" applyFill="1" applyBorder="1" applyAlignment="1">
      <alignment horizontal="center" vertical="center" wrapText="1" readingOrder="2"/>
    </xf>
    <xf numFmtId="3" fontId="6" fillId="8" borderId="20" xfId="47" applyNumberFormat="1" applyFont="1" applyFill="1" applyBorder="1" applyAlignment="1">
      <alignment horizontal="center" vertical="center" readingOrder="2"/>
    </xf>
    <xf numFmtId="3" fontId="6" fillId="8" borderId="41" xfId="47" applyNumberFormat="1" applyFont="1" applyFill="1" applyBorder="1" applyAlignment="1">
      <alignment horizontal="center" vertical="center" readingOrder="2"/>
    </xf>
    <xf numFmtId="180" fontId="6" fillId="8" borderId="22" xfId="47" applyNumberFormat="1" applyFont="1" applyFill="1" applyBorder="1" applyAlignment="1">
      <alignment horizontal="center" vertical="center" readingOrder="2"/>
    </xf>
    <xf numFmtId="3" fontId="6" fillId="8" borderId="22" xfId="47" applyNumberFormat="1" applyFont="1" applyFill="1" applyBorder="1" applyAlignment="1">
      <alignment horizontal="center" vertical="center" readingOrder="2"/>
    </xf>
    <xf numFmtId="3" fontId="6" fillId="8" borderId="22" xfId="47" applyNumberFormat="1" applyFont="1" applyFill="1" applyBorder="1" applyAlignment="1">
      <alignment horizontal="center" vertical="center" wrapText="1" readingOrder="2"/>
    </xf>
    <xf numFmtId="3" fontId="6" fillId="8" borderId="24" xfId="47" applyNumberFormat="1" applyFont="1" applyFill="1" applyBorder="1" applyAlignment="1">
      <alignment horizontal="center" vertical="center" readingOrder="2"/>
    </xf>
    <xf numFmtId="3" fontId="60" fillId="8" borderId="42" xfId="47" applyNumberFormat="1" applyFont="1" applyFill="1" applyBorder="1" applyAlignment="1">
      <alignment horizontal="center" vertical="center" shrinkToFit="1" readingOrder="2"/>
    </xf>
    <xf numFmtId="1" fontId="60" fillId="8" borderId="26" xfId="47" applyNumberFormat="1" applyFont="1" applyFill="1" applyBorder="1" applyAlignment="1">
      <alignment horizontal="center" vertical="center" shrinkToFit="1" readingOrder="2"/>
    </xf>
    <xf numFmtId="3" fontId="60" fillId="8" borderId="26" xfId="47" applyNumberFormat="1" applyFont="1" applyFill="1" applyBorder="1" applyAlignment="1">
      <alignment horizontal="center" vertical="center" shrinkToFit="1" readingOrder="2"/>
    </xf>
    <xf numFmtId="3" fontId="60" fillId="8" borderId="28" xfId="47" applyNumberFormat="1" applyFont="1" applyFill="1" applyBorder="1" applyAlignment="1">
      <alignment horizontal="center" vertical="center" shrinkToFit="1" readingOrder="2"/>
    </xf>
    <xf numFmtId="3" fontId="60" fillId="8" borderId="43" xfId="47" applyNumberFormat="1" applyFont="1" applyFill="1" applyBorder="1" applyAlignment="1">
      <alignment horizontal="center" vertical="center" shrinkToFit="1" readingOrder="2"/>
    </xf>
    <xf numFmtId="1" fontId="60" fillId="8" borderId="30" xfId="47" applyNumberFormat="1" applyFont="1" applyFill="1" applyBorder="1" applyAlignment="1">
      <alignment horizontal="center" vertical="center" shrinkToFit="1" readingOrder="2"/>
    </xf>
    <xf numFmtId="3" fontId="60" fillId="8" borderId="30" xfId="47" applyNumberFormat="1" applyFont="1" applyFill="1" applyBorder="1" applyAlignment="1">
      <alignment horizontal="center" vertical="center" shrinkToFit="1" readingOrder="2"/>
    </xf>
    <xf numFmtId="3" fontId="60" fillId="8" borderId="32" xfId="47" applyNumberFormat="1" applyFont="1" applyFill="1" applyBorder="1" applyAlignment="1">
      <alignment horizontal="center" vertical="center" shrinkToFit="1" readingOrder="2"/>
    </xf>
    <xf numFmtId="3" fontId="60" fillId="8" borderId="44" xfId="47" applyNumberFormat="1" applyFont="1" applyFill="1" applyBorder="1" applyAlignment="1">
      <alignment horizontal="center" vertical="center" shrinkToFit="1" readingOrder="2"/>
    </xf>
    <xf numFmtId="1" fontId="60" fillId="8" borderId="34" xfId="47" applyNumberFormat="1" applyFont="1" applyFill="1" applyBorder="1" applyAlignment="1">
      <alignment horizontal="center" vertical="center" shrinkToFit="1" readingOrder="2"/>
    </xf>
    <xf numFmtId="3" fontId="60" fillId="8" borderId="34" xfId="47" applyNumberFormat="1" applyFont="1" applyFill="1" applyBorder="1" applyAlignment="1">
      <alignment horizontal="center" vertical="center" shrinkToFit="1" readingOrder="2"/>
    </xf>
    <xf numFmtId="3" fontId="60" fillId="8" borderId="36" xfId="47" applyNumberFormat="1" applyFont="1" applyFill="1" applyBorder="1" applyAlignment="1">
      <alignment horizontal="center" vertical="center" shrinkToFit="1" readingOrder="2"/>
    </xf>
    <xf numFmtId="3" fontId="60" fillId="8" borderId="39" xfId="39" applyNumberFormat="1" applyFont="1" applyFill="1" applyBorder="1" applyAlignment="1">
      <alignment horizontal="center" vertical="center" shrinkToFit="1" readingOrder="2"/>
    </xf>
    <xf numFmtId="1" fontId="60" fillId="8" borderId="22" xfId="47" applyNumberFormat="1" applyFont="1" applyFill="1" applyBorder="1" applyAlignment="1">
      <alignment horizontal="center" vertical="center" shrinkToFit="1" readingOrder="2"/>
    </xf>
    <xf numFmtId="3" fontId="60" fillId="34" borderId="39" xfId="39" applyNumberFormat="1" applyFont="1" applyFill="1" applyBorder="1" applyAlignment="1">
      <alignment horizontal="center" vertical="center" shrinkToFit="1" readingOrder="2"/>
    </xf>
    <xf numFmtId="3" fontId="2" fillId="35" borderId="45" xfId="39" applyNumberFormat="1" applyFont="1" applyFill="1" applyBorder="1" applyAlignment="1">
      <alignment horizontal="center" vertical="center" shrinkToFit="1" readingOrder="2"/>
    </xf>
    <xf numFmtId="180" fontId="2" fillId="35" borderId="46" xfId="39" applyNumberFormat="1" applyFont="1" applyFill="1" applyBorder="1" applyAlignment="1">
      <alignment horizontal="center" vertical="center" shrinkToFit="1" readingOrder="2"/>
    </xf>
    <xf numFmtId="3" fontId="2" fillId="35" borderId="18" xfId="39" applyNumberFormat="1" applyFont="1" applyFill="1" applyBorder="1" applyAlignment="1">
      <alignment horizontal="center" vertical="center" wrapText="1" shrinkToFit="1" readingOrder="2"/>
    </xf>
    <xf numFmtId="3" fontId="2" fillId="35" borderId="46" xfId="39" applyNumberFormat="1" applyFont="1" applyFill="1" applyBorder="1" applyAlignment="1">
      <alignment horizontal="center" vertical="center" readingOrder="2"/>
    </xf>
    <xf numFmtId="3" fontId="2" fillId="35" borderId="39" xfId="39" applyNumberFormat="1" applyFont="1" applyFill="1" applyBorder="1" applyAlignment="1">
      <alignment horizontal="center" vertical="center" shrinkToFit="1" readingOrder="2"/>
    </xf>
    <xf numFmtId="3" fontId="2" fillId="35" borderId="22" xfId="39" applyNumberFormat="1" applyFont="1" applyFill="1" applyBorder="1" applyAlignment="1">
      <alignment horizontal="center" vertical="center" wrapText="1" shrinkToFit="1" readingOrder="2"/>
    </xf>
    <xf numFmtId="3" fontId="60" fillId="35" borderId="47" xfId="39" applyNumberFormat="1" applyFont="1" applyFill="1" applyBorder="1" applyAlignment="1">
      <alignment horizontal="center" vertical="center" readingOrder="2"/>
    </xf>
    <xf numFmtId="180" fontId="60" fillId="35" borderId="26" xfId="39" applyNumberFormat="1" applyFont="1" applyFill="1" applyBorder="1" applyAlignment="1" applyProtection="1" quotePrefix="1">
      <alignment horizontal="right" vertical="center" shrinkToFit="1" readingOrder="2"/>
      <protection locked="0"/>
    </xf>
    <xf numFmtId="3" fontId="60" fillId="35" borderId="26" xfId="39" applyNumberFormat="1" applyFont="1" applyFill="1" applyBorder="1" applyAlignment="1" applyProtection="1" quotePrefix="1">
      <alignment horizontal="center" vertical="center" readingOrder="2"/>
      <protection locked="0"/>
    </xf>
    <xf numFmtId="3" fontId="60" fillId="35" borderId="26" xfId="39" applyNumberFormat="1" applyFont="1" applyFill="1" applyBorder="1" applyAlignment="1">
      <alignment horizontal="center" vertical="center" readingOrder="2"/>
    </xf>
    <xf numFmtId="3" fontId="60" fillId="35" borderId="48" xfId="39" applyNumberFormat="1" applyFont="1" applyFill="1" applyBorder="1" applyAlignment="1">
      <alignment horizontal="center" vertical="center" readingOrder="2"/>
    </xf>
    <xf numFmtId="180" fontId="60" fillId="35" borderId="30" xfId="39" applyNumberFormat="1" applyFont="1" applyFill="1" applyBorder="1" applyAlignment="1" applyProtection="1" quotePrefix="1">
      <alignment horizontal="right" vertical="center" shrinkToFit="1" readingOrder="2"/>
      <protection locked="0"/>
    </xf>
    <xf numFmtId="3" fontId="60" fillId="35" borderId="30" xfId="39" applyNumberFormat="1" applyFont="1" applyFill="1" applyBorder="1" applyAlignment="1" applyProtection="1" quotePrefix="1">
      <alignment horizontal="center" vertical="center" readingOrder="2"/>
      <protection locked="0"/>
    </xf>
    <xf numFmtId="3" fontId="60" fillId="35" borderId="30" xfId="39" applyNumberFormat="1" applyFont="1" applyFill="1" applyBorder="1" applyAlignment="1">
      <alignment horizontal="center" vertical="center" readingOrder="2"/>
    </xf>
    <xf numFmtId="3" fontId="60" fillId="35" borderId="49" xfId="39" applyNumberFormat="1" applyFont="1" applyFill="1" applyBorder="1" applyAlignment="1">
      <alignment horizontal="center" vertical="center" readingOrder="2"/>
    </xf>
    <xf numFmtId="180" fontId="60" fillId="35" borderId="34" xfId="39" applyNumberFormat="1" applyFont="1" applyFill="1" applyBorder="1" applyAlignment="1" applyProtection="1" quotePrefix="1">
      <alignment horizontal="right" vertical="center" shrinkToFit="1" readingOrder="2"/>
      <protection locked="0"/>
    </xf>
    <xf numFmtId="3" fontId="60" fillId="35" borderId="34" xfId="39" applyNumberFormat="1" applyFont="1" applyFill="1" applyBorder="1" applyAlignment="1" applyProtection="1" quotePrefix="1">
      <alignment horizontal="center" vertical="center" readingOrder="2"/>
      <protection locked="0"/>
    </xf>
    <xf numFmtId="3" fontId="60" fillId="35" borderId="34" xfId="39" applyNumberFormat="1" applyFont="1" applyFill="1" applyBorder="1" applyAlignment="1">
      <alignment horizontal="center" vertical="center" readingOrder="2"/>
    </xf>
    <xf numFmtId="3" fontId="60" fillId="35" borderId="39" xfId="39" applyNumberFormat="1" applyFont="1" applyFill="1" applyBorder="1" applyAlignment="1">
      <alignment horizontal="center" vertical="center" readingOrder="2"/>
    </xf>
    <xf numFmtId="3" fontId="60" fillId="35" borderId="39" xfId="39" applyNumberFormat="1" applyFont="1" applyFill="1" applyBorder="1" applyAlignment="1">
      <alignment horizontal="center" vertical="center" shrinkToFit="1" readingOrder="2"/>
    </xf>
    <xf numFmtId="3" fontId="2" fillId="34" borderId="18" xfId="47" applyNumberFormat="1" applyFont="1" applyFill="1" applyBorder="1" applyAlignment="1">
      <alignment horizontal="center" vertical="center" shrinkToFit="1" readingOrder="2"/>
    </xf>
    <xf numFmtId="3" fontId="2" fillId="34" borderId="22" xfId="47" applyNumberFormat="1" applyFont="1" applyFill="1" applyBorder="1" applyAlignment="1">
      <alignment horizontal="center" vertical="center" shrinkToFit="1" readingOrder="2"/>
    </xf>
    <xf numFmtId="3" fontId="60" fillId="34" borderId="26" xfId="47" applyNumberFormat="1" applyFont="1" applyFill="1" applyBorder="1" applyAlignment="1">
      <alignment horizontal="center" vertical="center" shrinkToFit="1" readingOrder="2"/>
    </xf>
    <xf numFmtId="3" fontId="60" fillId="34" borderId="30" xfId="47" applyNumberFormat="1" applyFont="1" applyFill="1" applyBorder="1" applyAlignment="1">
      <alignment horizontal="center" vertical="center" shrinkToFit="1" readingOrder="2"/>
    </xf>
    <xf numFmtId="3" fontId="60" fillId="34" borderId="34" xfId="47" applyNumberFormat="1" applyFont="1" applyFill="1" applyBorder="1" applyAlignment="1">
      <alignment horizontal="center" vertical="center" shrinkToFit="1" readingOrder="2"/>
    </xf>
    <xf numFmtId="0" fontId="61" fillId="36" borderId="50" xfId="25" applyFont="1" applyFill="1" applyBorder="1" applyAlignment="1">
      <alignment horizontal="center" vertical="center" wrapText="1" readingOrder="2"/>
    </xf>
    <xf numFmtId="0" fontId="61" fillId="36" borderId="51" xfId="25" applyFont="1" applyFill="1" applyBorder="1" applyAlignment="1">
      <alignment horizontal="center" vertical="center" wrapText="1" readingOrder="2"/>
    </xf>
    <xf numFmtId="3" fontId="62" fillId="36" borderId="52" xfId="25" applyNumberFormat="1" applyFont="1" applyFill="1" applyBorder="1" applyAlignment="1">
      <alignment horizontal="center" vertical="center" readingOrder="2"/>
    </xf>
    <xf numFmtId="3" fontId="62" fillId="36" borderId="53" xfId="25" applyNumberFormat="1" applyFont="1" applyFill="1" applyBorder="1" applyAlignment="1">
      <alignment horizontal="center" vertical="center" readingOrder="2"/>
    </xf>
    <xf numFmtId="3" fontId="62" fillId="36" borderId="54" xfId="25" applyNumberFormat="1" applyFont="1" applyFill="1" applyBorder="1" applyAlignment="1">
      <alignment horizontal="center" vertical="center" readingOrder="2"/>
    </xf>
    <xf numFmtId="0" fontId="62" fillId="36" borderId="55" xfId="25" applyFont="1" applyFill="1" applyBorder="1" applyAlignment="1">
      <alignment horizontal="center" vertical="center" readingOrder="2"/>
    </xf>
    <xf numFmtId="3" fontId="60" fillId="36" borderId="51" xfId="39" applyNumberFormat="1" applyFont="1" applyFill="1" applyBorder="1" applyAlignment="1">
      <alignment horizontal="center" vertical="center" readingOrder="2"/>
    </xf>
    <xf numFmtId="3" fontId="5" fillId="35" borderId="56" xfId="39" applyNumberFormat="1" applyFont="1" applyFill="1" applyBorder="1" applyAlignment="1">
      <alignment horizontal="center" vertical="center" readingOrder="2"/>
    </xf>
    <xf numFmtId="3" fontId="5" fillId="35" borderId="57" xfId="39" applyNumberFormat="1" applyFont="1" applyFill="1" applyBorder="1" applyAlignment="1">
      <alignment horizontal="center" vertical="center" readingOrder="2"/>
    </xf>
    <xf numFmtId="3" fontId="5" fillId="35" borderId="58" xfId="39" applyNumberFormat="1" applyFont="1" applyFill="1" applyBorder="1" applyAlignment="1">
      <alignment horizontal="center" vertical="center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mayega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rightToLeft="1" tabSelected="1" zoomScale="130" zoomScaleNormal="130" zoomScalePageLayoutView="0" workbookViewId="0" topLeftCell="E1">
      <selection activeCell="R13" sqref="R13"/>
    </sheetView>
  </sheetViews>
  <sheetFormatPr defaultColWidth="9.140625" defaultRowHeight="25.5" customHeight="1"/>
  <cols>
    <col min="1" max="1" width="1.1484375" style="2" customWidth="1"/>
    <col min="2" max="2" width="4.00390625" style="2" customWidth="1"/>
    <col min="3" max="3" width="6.140625" style="2" customWidth="1"/>
    <col min="4" max="4" width="9.421875" style="2" customWidth="1"/>
    <col min="5" max="5" width="7.57421875" style="2" customWidth="1"/>
    <col min="6" max="6" width="9.28125" style="3" bestFit="1" customWidth="1"/>
    <col min="7" max="7" width="6.57421875" style="1" customWidth="1"/>
    <col min="8" max="8" width="5.57421875" style="1" bestFit="1" customWidth="1"/>
    <col min="9" max="9" width="6.00390625" style="1" customWidth="1"/>
    <col min="10" max="10" width="8.28125" style="1" customWidth="1"/>
    <col min="11" max="11" width="7.421875" style="5" customWidth="1"/>
    <col min="12" max="12" width="8.28125" style="1" customWidth="1"/>
    <col min="13" max="13" width="9.140625" style="1" customWidth="1"/>
    <col min="14" max="14" width="7.421875" style="1" customWidth="1"/>
    <col min="15" max="15" width="10.00390625" style="1" customWidth="1"/>
    <col min="16" max="16" width="10.421875" style="3" customWidth="1"/>
    <col min="17" max="17" width="6.421875" style="6" customWidth="1"/>
    <col min="18" max="18" width="8.421875" style="3" customWidth="1"/>
    <col min="19" max="19" width="7.57421875" style="1" customWidth="1"/>
    <col min="20" max="20" width="9.28125" style="7" customWidth="1"/>
    <col min="21" max="21" width="6.28125" style="2" customWidth="1"/>
    <col min="22" max="16384" width="9.140625" style="2" customWidth="1"/>
  </cols>
  <sheetData>
    <row r="1" spans="2:21" ht="25.5" customHeight="1">
      <c r="B1" s="28" t="s">
        <v>46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2:21" ht="25.5" customHeight="1">
      <c r="B2" s="28" t="s">
        <v>43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6:20" ht="25.5" customHeight="1" thickBot="1">
      <c r="F3" s="2"/>
      <c r="G3" s="2"/>
      <c r="H3" s="2"/>
      <c r="I3" s="2"/>
      <c r="J3" s="2"/>
      <c r="L3" s="8"/>
      <c r="M3" s="2"/>
      <c r="N3" s="2"/>
      <c r="O3" s="9" t="s">
        <v>17</v>
      </c>
      <c r="P3" s="10" t="s">
        <v>50</v>
      </c>
      <c r="Q3" s="5"/>
      <c r="R3" s="2"/>
      <c r="S3" s="9" t="s">
        <v>18</v>
      </c>
      <c r="T3" s="11">
        <v>1393</v>
      </c>
    </row>
    <row r="4" spans="2:21" ht="21" customHeight="1" thickBot="1" thickTop="1">
      <c r="B4" s="30" t="s">
        <v>39</v>
      </c>
      <c r="C4" s="30"/>
      <c r="D4" s="30"/>
      <c r="E4" s="30"/>
      <c r="F4" s="30"/>
      <c r="G4" s="30"/>
      <c r="H4" s="30"/>
      <c r="I4" s="30"/>
      <c r="J4" s="29" t="s">
        <v>38</v>
      </c>
      <c r="K4" s="29"/>
      <c r="L4" s="29"/>
      <c r="M4" s="29"/>
      <c r="N4" s="29"/>
      <c r="O4" s="29"/>
      <c r="P4" s="31" t="s">
        <v>19</v>
      </c>
      <c r="Q4" s="32"/>
      <c r="R4" s="32"/>
      <c r="S4" s="33"/>
      <c r="T4" s="24" t="s">
        <v>40</v>
      </c>
      <c r="U4" s="25"/>
    </row>
    <row r="5" spans="2:21" s="4" customFormat="1" ht="21" customHeight="1" thickBot="1" thickTop="1">
      <c r="B5" s="46" t="s">
        <v>0</v>
      </c>
      <c r="C5" s="47" t="s">
        <v>1</v>
      </c>
      <c r="D5" s="47" t="s">
        <v>2</v>
      </c>
      <c r="E5" s="47" t="s">
        <v>30</v>
      </c>
      <c r="F5" s="48" t="s">
        <v>3</v>
      </c>
      <c r="G5" s="49" t="s">
        <v>14</v>
      </c>
      <c r="H5" s="50" t="s">
        <v>23</v>
      </c>
      <c r="I5" s="51" t="s">
        <v>12</v>
      </c>
      <c r="J5" s="83" t="s">
        <v>6</v>
      </c>
      <c r="K5" s="84" t="s">
        <v>7</v>
      </c>
      <c r="L5" s="85" t="s">
        <v>11</v>
      </c>
      <c r="M5" s="86" t="s">
        <v>34</v>
      </c>
      <c r="N5" s="85" t="s">
        <v>8</v>
      </c>
      <c r="O5" s="87" t="s">
        <v>16</v>
      </c>
      <c r="P5" s="108" t="s">
        <v>9</v>
      </c>
      <c r="Q5" s="109" t="s">
        <v>10</v>
      </c>
      <c r="R5" s="110" t="s">
        <v>41</v>
      </c>
      <c r="S5" s="111" t="s">
        <v>22</v>
      </c>
      <c r="T5" s="128" t="s">
        <v>20</v>
      </c>
      <c r="U5" s="133" t="s">
        <v>5</v>
      </c>
    </row>
    <row r="6" spans="2:21" s="4" customFormat="1" ht="16.5" customHeight="1" thickBot="1" thickTop="1">
      <c r="B6" s="52"/>
      <c r="C6" s="53"/>
      <c r="D6" s="53"/>
      <c r="E6" s="53"/>
      <c r="F6" s="54" t="s">
        <v>13</v>
      </c>
      <c r="G6" s="55" t="s">
        <v>15</v>
      </c>
      <c r="H6" s="56" t="s">
        <v>24</v>
      </c>
      <c r="I6" s="57" t="s">
        <v>11</v>
      </c>
      <c r="J6" s="88"/>
      <c r="K6" s="89"/>
      <c r="L6" s="90"/>
      <c r="M6" s="91"/>
      <c r="N6" s="90"/>
      <c r="O6" s="92"/>
      <c r="P6" s="112"/>
      <c r="Q6" s="109"/>
      <c r="R6" s="113"/>
      <c r="S6" s="111"/>
      <c r="T6" s="129" t="s">
        <v>25</v>
      </c>
      <c r="U6" s="134"/>
    </row>
    <row r="7" spans="2:21" s="4" customFormat="1" ht="24.75" customHeight="1" thickTop="1">
      <c r="B7" s="58">
        <v>1</v>
      </c>
      <c r="C7" s="59" t="s">
        <v>48</v>
      </c>
      <c r="D7" s="59" t="s">
        <v>47</v>
      </c>
      <c r="E7" s="59" t="s">
        <v>31</v>
      </c>
      <c r="F7" s="60">
        <v>333333.333</v>
      </c>
      <c r="G7" s="61">
        <v>30</v>
      </c>
      <c r="H7" s="62">
        <v>1</v>
      </c>
      <c r="I7" s="63">
        <v>0</v>
      </c>
      <c r="J7" s="93"/>
      <c r="K7" s="94"/>
      <c r="L7" s="95"/>
      <c r="M7" s="95"/>
      <c r="N7" s="95"/>
      <c r="O7" s="96"/>
      <c r="P7" s="114">
        <f>M7*7%</f>
        <v>0</v>
      </c>
      <c r="Q7" s="115">
        <f>IF(O7&lt;=10000000,O7*0,IF(O7&lt;=70000000,(O7-10000000)*10%,IF(O7&gt;7000000,(O7-70000000)*20%+6000000)))</f>
        <v>0</v>
      </c>
      <c r="R7" s="116">
        <v>0</v>
      </c>
      <c r="S7" s="117"/>
      <c r="T7" s="130">
        <f>O7-P7-Q7-R7-S7</f>
        <v>0</v>
      </c>
      <c r="U7" s="135"/>
    </row>
    <row r="8" spans="2:21" s="4" customFormat="1" ht="24.75" customHeight="1">
      <c r="B8" s="64">
        <v>2</v>
      </c>
      <c r="C8" s="65" t="s">
        <v>26</v>
      </c>
      <c r="D8" s="65" t="s">
        <v>27</v>
      </c>
      <c r="E8" s="65" t="s">
        <v>32</v>
      </c>
      <c r="F8" s="66">
        <v>300000</v>
      </c>
      <c r="G8" s="67">
        <v>30</v>
      </c>
      <c r="H8" s="68">
        <v>2</v>
      </c>
      <c r="I8" s="69">
        <v>0</v>
      </c>
      <c r="J8" s="97"/>
      <c r="K8" s="98"/>
      <c r="L8" s="99"/>
      <c r="M8" s="99"/>
      <c r="N8" s="99"/>
      <c r="O8" s="100"/>
      <c r="P8" s="118">
        <f>M8*7%</f>
        <v>0</v>
      </c>
      <c r="Q8" s="119">
        <f>IF(O8&lt;=10000000,O8*0,IF(O8&lt;=70000000,(O8-10000000)*10%,IF(O8&gt;7000000,(O8-70000000)*20%+6000000)))</f>
        <v>0</v>
      </c>
      <c r="R8" s="120">
        <v>0</v>
      </c>
      <c r="S8" s="121"/>
      <c r="T8" s="131">
        <f>O8-P8-Q8-R8-S8</f>
        <v>0</v>
      </c>
      <c r="U8" s="136"/>
    </row>
    <row r="9" spans="2:21" s="4" customFormat="1" ht="24.75" customHeight="1">
      <c r="B9" s="64">
        <v>4</v>
      </c>
      <c r="C9" s="65" t="s">
        <v>49</v>
      </c>
      <c r="D9" s="65" t="s">
        <v>45</v>
      </c>
      <c r="E9" s="65" t="s">
        <v>44</v>
      </c>
      <c r="F9" s="66">
        <v>250000</v>
      </c>
      <c r="G9" s="67">
        <v>30</v>
      </c>
      <c r="H9" s="68">
        <v>0</v>
      </c>
      <c r="I9" s="69">
        <v>12</v>
      </c>
      <c r="J9" s="97"/>
      <c r="K9" s="98"/>
      <c r="L9" s="99"/>
      <c r="M9" s="99"/>
      <c r="N9" s="99"/>
      <c r="O9" s="100"/>
      <c r="P9" s="118">
        <f>M9*7%</f>
        <v>0</v>
      </c>
      <c r="Q9" s="119">
        <f>IF(O9&lt;=10000000,O9*0,IF(O9&lt;=70000000,(O9-10000000)*10%,IF(O9&gt;7000000,(O9-70000000)*20%+6000000)))</f>
        <v>0</v>
      </c>
      <c r="R9" s="120">
        <v>0</v>
      </c>
      <c r="S9" s="121"/>
      <c r="T9" s="131">
        <f>O9-P9-Q9-R9-S9</f>
        <v>0</v>
      </c>
      <c r="U9" s="137"/>
    </row>
    <row r="10" spans="2:21" s="4" customFormat="1" ht="24.75" customHeight="1" thickBot="1">
      <c r="B10" s="70">
        <v>5</v>
      </c>
      <c r="C10" s="71" t="s">
        <v>28</v>
      </c>
      <c r="D10" s="71" t="s">
        <v>29</v>
      </c>
      <c r="E10" s="71" t="s">
        <v>33</v>
      </c>
      <c r="F10" s="72">
        <v>202970</v>
      </c>
      <c r="G10" s="73">
        <v>15</v>
      </c>
      <c r="H10" s="74">
        <v>0</v>
      </c>
      <c r="I10" s="75">
        <v>0</v>
      </c>
      <c r="J10" s="101"/>
      <c r="K10" s="102"/>
      <c r="L10" s="103"/>
      <c r="M10" s="103"/>
      <c r="N10" s="103"/>
      <c r="O10" s="104"/>
      <c r="P10" s="122">
        <f>M10*7%</f>
        <v>0</v>
      </c>
      <c r="Q10" s="123">
        <f>IF(O10&lt;=10000000,O10*0,IF(O10&lt;=70000000,(O10-10000000)*10%,IF(O10&gt;7000000,(O10-70000000)*20%+6000000)))</f>
        <v>0</v>
      </c>
      <c r="R10" s="124">
        <v>0</v>
      </c>
      <c r="S10" s="125"/>
      <c r="T10" s="132">
        <f>O10-P10-Q10-R10-S10</f>
        <v>0</v>
      </c>
      <c r="U10" s="138"/>
    </row>
    <row r="11" spans="1:21" s="4" customFormat="1" ht="24.75" customHeight="1" thickBot="1" thickTop="1">
      <c r="A11" s="12"/>
      <c r="B11" s="76" t="s">
        <v>4</v>
      </c>
      <c r="C11" s="77"/>
      <c r="D11" s="77"/>
      <c r="E11" s="78"/>
      <c r="F11" s="79">
        <f aca="true" t="shared" si="0" ref="F11:Q11">SUM(F7:F10)</f>
        <v>1086303.333</v>
      </c>
      <c r="G11" s="80">
        <f t="shared" si="0"/>
        <v>105</v>
      </c>
      <c r="H11" s="81">
        <f t="shared" si="0"/>
        <v>3</v>
      </c>
      <c r="I11" s="82">
        <f t="shared" si="0"/>
        <v>12</v>
      </c>
      <c r="J11" s="105"/>
      <c r="K11" s="106"/>
      <c r="L11" s="105"/>
      <c r="M11" s="105"/>
      <c r="N11" s="105"/>
      <c r="O11" s="105"/>
      <c r="P11" s="126">
        <f t="shared" si="0"/>
        <v>0</v>
      </c>
      <c r="Q11" s="127">
        <f t="shared" si="0"/>
        <v>0</v>
      </c>
      <c r="R11" s="127">
        <v>0</v>
      </c>
      <c r="S11" s="126"/>
      <c r="T11" s="107">
        <f>SUM(T7:T10)</f>
        <v>0</v>
      </c>
      <c r="U11" s="139">
        <f>SUM(U7:U10)</f>
        <v>0</v>
      </c>
    </row>
    <row r="12" spans="2:21" s="4" customFormat="1" ht="19.5" customHeight="1" thickTop="1">
      <c r="B12" s="13"/>
      <c r="C12" s="13"/>
      <c r="D12" s="13"/>
      <c r="E12" s="13"/>
      <c r="F12" s="14"/>
      <c r="G12" s="15"/>
      <c r="H12" s="15"/>
      <c r="I12" s="15"/>
      <c r="J12" s="16"/>
      <c r="K12" s="17"/>
      <c r="L12" s="18"/>
      <c r="M12" s="35" t="s">
        <v>35</v>
      </c>
      <c r="N12" s="35"/>
      <c r="O12" s="36"/>
      <c r="P12" s="140">
        <f>M11*20%</f>
        <v>0</v>
      </c>
      <c r="Q12" s="19"/>
      <c r="R12" s="14"/>
      <c r="S12" s="15"/>
      <c r="T12" s="20"/>
      <c r="U12" s="13"/>
    </row>
    <row r="13" spans="2:21" s="4" customFormat="1" ht="19.5" customHeight="1">
      <c r="B13" s="13"/>
      <c r="C13" s="26" t="s">
        <v>21</v>
      </c>
      <c r="D13" s="26"/>
      <c r="E13" s="21" t="s">
        <v>45</v>
      </c>
      <c r="F13" s="14"/>
      <c r="G13" s="15"/>
      <c r="H13" s="15"/>
      <c r="I13" s="27" t="s">
        <v>42</v>
      </c>
      <c r="J13" s="27"/>
      <c r="K13" s="22" t="s">
        <v>47</v>
      </c>
      <c r="L13" s="15"/>
      <c r="M13" s="27" t="s">
        <v>36</v>
      </c>
      <c r="N13" s="27"/>
      <c r="O13" s="27"/>
      <c r="P13" s="141">
        <f>M11*3%</f>
        <v>0</v>
      </c>
      <c r="Q13" s="19"/>
      <c r="R13" s="14"/>
      <c r="S13" s="15"/>
      <c r="T13" s="20"/>
      <c r="U13" s="13"/>
    </row>
    <row r="14" spans="2:21" ht="19.5" customHeight="1" thickBot="1">
      <c r="B14" s="13"/>
      <c r="F14" s="14"/>
      <c r="G14" s="15"/>
      <c r="H14" s="15"/>
      <c r="L14" s="15"/>
      <c r="M14" s="27" t="s">
        <v>37</v>
      </c>
      <c r="N14" s="27"/>
      <c r="O14" s="34"/>
      <c r="P14" s="142">
        <f>M11*30%</f>
        <v>0</v>
      </c>
      <c r="Q14" s="19"/>
      <c r="R14" s="14"/>
      <c r="S14" s="15"/>
      <c r="T14" s="20"/>
      <c r="U14" s="13"/>
    </row>
    <row r="15" spans="2:21" ht="19.5" customHeight="1" thickTop="1">
      <c r="B15" s="13"/>
      <c r="F15" s="14"/>
      <c r="G15" s="15"/>
      <c r="H15" s="15"/>
      <c r="L15" s="15"/>
      <c r="M15" s="23"/>
      <c r="N15" s="23"/>
      <c r="O15" s="44"/>
      <c r="P15" s="45"/>
      <c r="Q15" s="19"/>
      <c r="R15" s="14"/>
      <c r="S15" s="15"/>
      <c r="T15" s="20"/>
      <c r="U15" s="13"/>
    </row>
    <row r="16" spans="1:21" s="38" customFormat="1" ht="24.75" customHeight="1">
      <c r="A16" s="37" t="s">
        <v>57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s="38" customFormat="1" ht="25.5" customHeight="1">
      <c r="A17" s="39" t="s">
        <v>51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38" customFormat="1" ht="17.25" customHeight="1">
      <c r="A18" s="40" t="s">
        <v>52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s="38" customFormat="1" ht="15.75" customHeight="1">
      <c r="A19" s="41" t="s">
        <v>53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s="38" customFormat="1" ht="24" customHeight="1">
      <c r="A20" s="42" t="s">
        <v>54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s="38" customFormat="1" ht="29.25" customHeight="1">
      <c r="A21" s="42" t="s">
        <v>55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s="38" customFormat="1" ht="36.75" customHeight="1">
      <c r="A22" s="43" t="s">
        <v>56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</sheetData>
  <sheetProtection/>
  <mergeCells count="34">
    <mergeCell ref="A16:U16"/>
    <mergeCell ref="A17:U17"/>
    <mergeCell ref="A18:U18"/>
    <mergeCell ref="A19:U19"/>
    <mergeCell ref="A20:U20"/>
    <mergeCell ref="A21:U21"/>
    <mergeCell ref="A22:U22"/>
    <mergeCell ref="U5:U6"/>
    <mergeCell ref="N5:N6"/>
    <mergeCell ref="O5:O6"/>
    <mergeCell ref="M12:O12"/>
    <mergeCell ref="B5:B6"/>
    <mergeCell ref="C5:C6"/>
    <mergeCell ref="D5:D6"/>
    <mergeCell ref="J5:J6"/>
    <mergeCell ref="B11:E11"/>
    <mergeCell ref="P4:S4"/>
    <mergeCell ref="K5:K6"/>
    <mergeCell ref="R5:R6"/>
    <mergeCell ref="M13:O13"/>
    <mergeCell ref="M14:O14"/>
    <mergeCell ref="P5:P6"/>
    <mergeCell ref="Q5:Q6"/>
    <mergeCell ref="L5:L6"/>
    <mergeCell ref="T4:U4"/>
    <mergeCell ref="S5:S6"/>
    <mergeCell ref="C13:D13"/>
    <mergeCell ref="I13:J13"/>
    <mergeCell ref="B1:U1"/>
    <mergeCell ref="B2:U2"/>
    <mergeCell ref="E5:E6"/>
    <mergeCell ref="M5:M6"/>
    <mergeCell ref="J4:O4"/>
    <mergeCell ref="B4:I4"/>
  </mergeCells>
  <hyperlinks>
    <hyperlink ref="A18" r:id="rId1" display="www.sarmayegan.com"/>
  </hyperlinks>
  <printOptions horizontalCentered="1" verticalCentered="1"/>
  <pageMargins left="0" right="0" top="0" bottom="0" header="0" footer="0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mahdeamin2</dc:creator>
  <cp:keywords/>
  <dc:description/>
  <cp:lastModifiedBy>1</cp:lastModifiedBy>
  <cp:lastPrinted>2015-01-08T14:40:42Z</cp:lastPrinted>
  <dcterms:created xsi:type="dcterms:W3CDTF">2009-03-12T18:22:27Z</dcterms:created>
  <dcterms:modified xsi:type="dcterms:W3CDTF">2015-01-12T16:58:00Z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